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J17" i="1" s="1"/>
  <c r="E17" i="1"/>
  <c r="I15" i="1"/>
  <c r="H15" i="1"/>
  <c r="J15" i="1" s="1"/>
  <c r="G15" i="1"/>
  <c r="I13" i="1"/>
  <c r="I19" i="1" s="1"/>
  <c r="H13" i="1"/>
  <c r="H19" i="1" s="1"/>
  <c r="F13" i="1"/>
  <c r="F19" i="1" s="1"/>
  <c r="E13" i="1"/>
  <c r="G13" i="1" s="1"/>
  <c r="C6" i="1"/>
  <c r="C3" i="1"/>
  <c r="G19" i="1" l="1"/>
  <c r="J13" i="1"/>
  <c r="J19" i="1" s="1"/>
  <c r="E19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<sst xmlns="http://schemas.openxmlformats.org/spreadsheetml/2006/main" count="17" uniqueCount="17">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</sst>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5" fontId="3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4" xfId="1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65" fontId="3" fillId="2" borderId="13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5" fontId="0" fillId="0" borderId="0" xfId="0" applyNumberForma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TECNOLOGICO DE ESTUDIOS SUPERIORES DE CHIMALHUACAN (TESCHI) </v>
          </cell>
        </row>
        <row r="5">
          <cell r="B5" t="str">
            <v>Del 1 de enero al 31 de diciembre de 2018</v>
          </cell>
        </row>
        <row r="11">
          <cell r="D11">
            <v>66180.499999999985</v>
          </cell>
          <cell r="E11">
            <v>985.19999999999925</v>
          </cell>
          <cell r="G11">
            <v>0</v>
          </cell>
        </row>
        <row r="19">
          <cell r="D19">
            <v>7780.9</v>
          </cell>
          <cell r="E19">
            <v>2362.1999999999998</v>
          </cell>
          <cell r="G19">
            <v>0</v>
          </cell>
        </row>
        <row r="29">
          <cell r="D29">
            <v>10964.199999999999</v>
          </cell>
          <cell r="E29">
            <v>7532.3</v>
          </cell>
          <cell r="G29">
            <v>0</v>
          </cell>
        </row>
        <row r="39">
          <cell r="D39">
            <v>704.8</v>
          </cell>
          <cell r="E39">
            <v>2288</v>
          </cell>
          <cell r="G39">
            <v>0</v>
          </cell>
        </row>
        <row r="49">
          <cell r="G49">
            <v>0</v>
          </cell>
          <cell r="H49">
            <v>19136.7</v>
          </cell>
        </row>
        <row r="59">
          <cell r="G59">
            <v>0</v>
          </cell>
        </row>
        <row r="63">
          <cell r="G63">
            <v>0</v>
          </cell>
        </row>
        <row r="71">
          <cell r="G71">
            <v>0</v>
          </cell>
        </row>
        <row r="75">
          <cell r="D75">
            <v>0</v>
          </cell>
          <cell r="G75">
            <v>0</v>
          </cell>
          <cell r="H75">
            <v>0</v>
          </cell>
        </row>
        <row r="83">
          <cell r="H83">
            <v>116380.8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3"/>
  <sheetViews>
    <sheetView tabSelected="1" workbookViewId="0">
      <selection activeCell="F13" sqref="F13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" t="str">
        <f>+'[1]EGR OBJ GTO'!B2</f>
        <v xml:space="preserve">TECNOLOGICO DE ESTUDIOS SUPERIORES DE CHIMALHUACAN (TESCHI) </v>
      </c>
      <c r="D3" s="2"/>
      <c r="E3" s="2"/>
      <c r="F3" s="2"/>
      <c r="G3" s="2"/>
      <c r="H3" s="2"/>
      <c r="I3" s="2"/>
      <c r="J3" s="3"/>
    </row>
    <row r="4" spans="3:10" x14ac:dyDescent="0.25">
      <c r="C4" s="4" t="s">
        <v>0</v>
      </c>
      <c r="D4" s="5"/>
      <c r="E4" s="5"/>
      <c r="F4" s="5"/>
      <c r="G4" s="5"/>
      <c r="H4" s="5"/>
      <c r="I4" s="5"/>
      <c r="J4" s="6"/>
    </row>
    <row r="5" spans="3:10" x14ac:dyDescent="0.25">
      <c r="C5" s="7" t="s">
        <v>1</v>
      </c>
      <c r="D5" s="8"/>
      <c r="E5" s="8"/>
      <c r="F5" s="8"/>
      <c r="G5" s="8"/>
      <c r="H5" s="8"/>
      <c r="I5" s="8"/>
      <c r="J5" s="9"/>
    </row>
    <row r="6" spans="3:10" x14ac:dyDescent="0.25">
      <c r="C6" s="7" t="str">
        <f>+'[1]EGR OBJ GTO'!B5</f>
        <v>Del 1 de enero al 31 de diciembre de 2018</v>
      </c>
      <c r="D6" s="8"/>
      <c r="E6" s="8"/>
      <c r="F6" s="8"/>
      <c r="G6" s="8"/>
      <c r="H6" s="8"/>
      <c r="I6" s="8"/>
      <c r="J6" s="9"/>
    </row>
    <row r="7" spans="3:10" x14ac:dyDescent="0.25">
      <c r="C7" s="10" t="s">
        <v>2</v>
      </c>
      <c r="D7" s="11"/>
      <c r="E7" s="11"/>
      <c r="F7" s="11"/>
      <c r="G7" s="11"/>
      <c r="H7" s="11"/>
      <c r="I7" s="11"/>
      <c r="J7" s="12"/>
    </row>
    <row r="8" spans="3:10" x14ac:dyDescent="0.25">
      <c r="C8" s="13"/>
      <c r="D8" s="13"/>
      <c r="E8" s="13"/>
      <c r="F8" s="13"/>
      <c r="G8" s="13"/>
      <c r="H8" s="13"/>
      <c r="I8" s="13"/>
      <c r="J8" s="13"/>
    </row>
    <row r="9" spans="3:10" x14ac:dyDescent="0.25">
      <c r="C9" s="14" t="s">
        <v>3</v>
      </c>
      <c r="D9" s="15"/>
      <c r="E9" s="16" t="s">
        <v>4</v>
      </c>
      <c r="F9" s="17"/>
      <c r="G9" s="17"/>
      <c r="H9" s="17"/>
      <c r="I9" s="18"/>
      <c r="J9" s="19" t="s">
        <v>5</v>
      </c>
    </row>
    <row r="10" spans="3:10" ht="24" x14ac:dyDescent="0.25">
      <c r="C10" s="20"/>
      <c r="D10" s="21"/>
      <c r="E10" s="22" t="s">
        <v>6</v>
      </c>
      <c r="F10" s="23" t="s">
        <v>7</v>
      </c>
      <c r="G10" s="22" t="s">
        <v>8</v>
      </c>
      <c r="H10" s="22" t="s">
        <v>9</v>
      </c>
      <c r="I10" s="22" t="s">
        <v>10</v>
      </c>
      <c r="J10" s="24"/>
    </row>
    <row r="11" spans="3:10" x14ac:dyDescent="0.25">
      <c r="C11" s="25"/>
      <c r="D11" s="26"/>
      <c r="E11" s="22">
        <v>1</v>
      </c>
      <c r="F11" s="22">
        <v>2</v>
      </c>
      <c r="G11" s="22" t="s">
        <v>11</v>
      </c>
      <c r="H11" s="22">
        <v>4</v>
      </c>
      <c r="I11" s="22">
        <v>5</v>
      </c>
      <c r="J11" s="22" t="s">
        <v>12</v>
      </c>
    </row>
    <row r="12" spans="3:10" x14ac:dyDescent="0.25">
      <c r="C12" s="27"/>
      <c r="D12" s="28"/>
      <c r="E12" s="29"/>
      <c r="F12" s="29"/>
      <c r="G12" s="29"/>
      <c r="H12" s="29"/>
      <c r="I12" s="29"/>
      <c r="J12" s="29"/>
    </row>
    <row r="13" spans="3:10" x14ac:dyDescent="0.25">
      <c r="C13" s="30" t="s">
        <v>13</v>
      </c>
      <c r="D13" s="31"/>
      <c r="E13" s="32">
        <f>'[1]EGR OBJ GTO'!D11+'[1]EGR OBJ GTO'!D19+'[1]EGR OBJ GTO'!D29+'[1]EGR OBJ GTO'!D39</f>
        <v>85630.39999999998</v>
      </c>
      <c r="F13" s="32">
        <f>'[1]EGR OBJ GTO'!E11+'[1]EGR OBJ GTO'!E19+'[1]EGR OBJ GTO'!E29+'[1]EGR OBJ GTO'!E39</f>
        <v>13167.699999999999</v>
      </c>
      <c r="G13" s="33">
        <f>IF(AND(E13&gt;=0,F13&gt;=0),(E13+F13),"-")</f>
        <v>98798.099999999977</v>
      </c>
      <c r="H13" s="32">
        <f>+'[1]EGR OBJ GTO'!G11+'[1]EGR OBJ GTO'!G19+'[1]EGR OBJ GTO'!G29+'[1]EGR OBJ GTO'!G39</f>
        <v>0</v>
      </c>
      <c r="I13" s="32">
        <f>+'[1]EGR OBJ GTO'!H83-'EGR ECONOM'!I15-I17</f>
        <v>97244.1</v>
      </c>
      <c r="J13" s="33">
        <f>IF(AND(G13&gt;=0,H13&gt;=0),(G13-H13),"-")</f>
        <v>98798.099999999977</v>
      </c>
    </row>
    <row r="14" spans="3:10" x14ac:dyDescent="0.25">
      <c r="C14" s="34"/>
      <c r="D14" s="35"/>
      <c r="E14" s="33"/>
      <c r="F14" s="33"/>
      <c r="G14" s="33"/>
      <c r="H14" s="33"/>
      <c r="I14" s="33"/>
      <c r="J14" s="33"/>
    </row>
    <row r="15" spans="3:10" x14ac:dyDescent="0.25">
      <c r="C15" s="30" t="s">
        <v>14</v>
      </c>
      <c r="D15" s="31"/>
      <c r="E15" s="32">
        <v>13310.2</v>
      </c>
      <c r="F15" s="32">
        <v>5826.5</v>
      </c>
      <c r="G15" s="33">
        <f>IF(AND(E15&gt;=0,F15&gt;=0),(E15+F15),"-")</f>
        <v>19136.7</v>
      </c>
      <c r="H15" s="32">
        <f>+'[1]EGR OBJ GTO'!G49+'[1]EGR OBJ GTO'!G59+'[1]EGR OBJ GTO'!G63+'[1]EGR OBJ GTO'!G71</f>
        <v>0</v>
      </c>
      <c r="I15" s="32">
        <f>+'[1]EGR OBJ GTO'!H49</f>
        <v>19136.7</v>
      </c>
      <c r="J15" s="33">
        <f>IF(AND(G15&gt;=0,H15&gt;=0),(G15-H15),"-")</f>
        <v>19136.7</v>
      </c>
    </row>
    <row r="16" spans="3:10" x14ac:dyDescent="0.25">
      <c r="C16" s="34"/>
      <c r="D16" s="35"/>
      <c r="E16" s="33"/>
      <c r="F16" s="33"/>
      <c r="G16" s="33"/>
      <c r="H16" s="33"/>
      <c r="I16" s="33"/>
      <c r="J16" s="33"/>
    </row>
    <row r="17" spans="3:10" ht="25.5" customHeight="1" x14ac:dyDescent="0.25">
      <c r="C17" s="30" t="s">
        <v>15</v>
      </c>
      <c r="D17" s="31"/>
      <c r="E17" s="32">
        <f>+'[1]EGR OBJ GTO'!D75</f>
        <v>0</v>
      </c>
      <c r="F17" s="32">
        <v>0</v>
      </c>
      <c r="G17" s="33">
        <f>IF(AND(E17&gt;=0,F17&gt;=0),(E17+F17),"-")</f>
        <v>0</v>
      </c>
      <c r="H17" s="32">
        <f>+'[1]EGR OBJ GTO'!G75</f>
        <v>0</v>
      </c>
      <c r="I17" s="32">
        <f>+'[1]EGR OBJ GTO'!H75</f>
        <v>0</v>
      </c>
      <c r="J17" s="33">
        <f>IF(AND(G17&gt;=0,H17&gt;=0),(G17-H17),"-")</f>
        <v>0</v>
      </c>
    </row>
    <row r="18" spans="3:10" ht="25.5" customHeight="1" x14ac:dyDescent="0.25">
      <c r="C18" s="36"/>
      <c r="D18" s="37"/>
      <c r="E18" s="38"/>
      <c r="F18" s="38"/>
      <c r="G18" s="38"/>
      <c r="H18" s="38"/>
      <c r="I18" s="38"/>
      <c r="J18" s="38"/>
    </row>
    <row r="19" spans="3:10" x14ac:dyDescent="0.25">
      <c r="C19" s="36"/>
      <c r="D19" s="37" t="s">
        <v>16</v>
      </c>
      <c r="E19" s="39">
        <f t="shared" ref="E19:J19" si="0">SUM(E13+E15+E17)</f>
        <v>98940.599999999977</v>
      </c>
      <c r="F19" s="39">
        <f t="shared" si="0"/>
        <v>18994.199999999997</v>
      </c>
      <c r="G19" s="39">
        <f t="shared" si="0"/>
        <v>117934.79999999997</v>
      </c>
      <c r="H19" s="39">
        <f t="shared" si="0"/>
        <v>0</v>
      </c>
      <c r="I19" s="39">
        <f t="shared" si="0"/>
        <v>116380.8</v>
      </c>
      <c r="J19" s="39">
        <f t="shared" si="0"/>
        <v>117934.79999999997</v>
      </c>
    </row>
    <row r="21" spans="3:10" x14ac:dyDescent="0.25">
      <c r="E21" s="40"/>
      <c r="F21" s="40"/>
      <c r="G21" s="40"/>
      <c r="I21" s="40"/>
    </row>
    <row r="23" spans="3:10" x14ac:dyDescent="0.25">
      <c r="F23" s="41"/>
    </row>
  </sheetData>
  <mergeCells count="11">
    <mergeCell ref="C13:D13"/>
    <mergeCell ref="C15:D15"/>
    <mergeCell ref="C17:D17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2019-01-30T18:20:51Z</dcterms:created>
  <dcterms:modified xsi:type="dcterms:W3CDTF">2019-01-30T18:20:59Z</dcterms:modified>
</cp:coreProperties>
</file>